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<sst xmlns="http://schemas.openxmlformats.org/spreadsheetml/2006/main" count="140" uniqueCount="136">
  <si>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</si>
  <si>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</si>
  <si>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</si>
  <si>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</si>
  <si>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</si>
  <si>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</si>
  <si>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</si>
  <si>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</si>
  <si>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</si>
  <si>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</si>
  <si>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</si>
  <si>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</si>
  <si>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</si>
  <si>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</si>
  <si>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</si>
  <si>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</si>
  <si>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</si>
  <si>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</si>
  <si>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</si>
  <si>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</si>
  <si>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</si>
  <si>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</si>
  <si>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</si>
  <si>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</si>
  <si>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</si>
  <si>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</si>
  <si>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</si>
  <si>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</si>
  <si>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</si>
  <si>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</si>
  <si>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</si>
  <si>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</si>
  <si>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</si>
  <si>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</si>
  <si>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</si>
  <si>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</si>
  <si>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</si>
  <si>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</si>
  <si>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</si>
  <si>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</si>
  <si>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</si>
  <si>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</si>
  <si>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</si>
  <si>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</si>
  <si>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</si>
  <si>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</si>
  <si>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</si>
  <si>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</si>
  <si>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</si>
  <si>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</si>
  <si>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</si>
  <si>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</si>
  <si>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</si>
  <si>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</si>
  <si>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</si>
  <si>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</si>
  <si>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</si>
  <si>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</si>
  <si>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</si>
  <si>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</si>
  <si>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</si>
  <si>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</si>
  <si>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</si>
  <si>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</si>
  <si>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</si>
  <si>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</si>
  <si>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</si>
  <si>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</si>
  <si>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</si>
  <si>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</si>
  <si>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</si>
  <si>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</si>
  <si>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</si>
  <si>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</si>
  <si>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</si>
  <si>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</si>
  <si>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</si>
  <si>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</si>
  <si>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</si>
  <si>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</si>
  <si>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</si>
  <si>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</si>
  <si>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</si>
  <si>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</si>
  <si>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</si>
  <si>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</si>
  <si>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</si>
  <si>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</si>
  <si>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</si>
  <si>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</si>
  <si>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</si>
  <si>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</si>
  <si>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</si>
  <si>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</si>
  <si>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</si>
  <si>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</si>
  <si>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</si>
  <si>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</si>
  <si>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</si>
  <si>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</si>
  <si>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</si>
  <si>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</si>
  <si>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</si>
  <si>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</si>
  <si>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</si>
  <si>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</si>
  <si>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</si>
  <si>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</si>
  <si>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</si>
  <si>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</si>
  <si>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</si>
  <si>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</si>
  <si>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</si>
  <si>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</si>
  <si>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</si>
  <si>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</si>
  <si>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</si>
  <si>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</si>
  <si>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</si>
  <si>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</si>
  <si>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</si>
  <si>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</si>
  <si>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</si>
  <si>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</si>
  <si>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</si>
  <si>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</si>
  <si>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</si>
  <si>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</si>
  <si>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</si>
  <si>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</si>
  <si>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</si>
  <si>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</si>
  <si>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</si>
  <si>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</si>
  <si>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 расходам  по состоянию на 01 марта  2017 года.</t>
  </si>
  <si>
    <t>по доходам по состоянию на  01  марта   2017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</si>
</sst>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/>
    </xf>
    <xf numFmtId="185" fontId="3" fillId="0" borderId="13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5" fontId="4" fillId="0" borderId="18" xfId="0" applyNumberFormat="1" applyFont="1" applyFill="1" applyBorder="1" applyAlignment="1">
      <alignment horizontal="center" vertical="top"/>
    </xf>
    <xf numFmtId="185" fontId="4" fillId="0" borderId="18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180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19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5" fontId="1" fillId="0" borderId="30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180" fontId="4" fillId="0" borderId="23" xfId="0" applyNumberFormat="1" applyFont="1" applyFill="1" applyBorder="1" applyAlignment="1">
      <alignment horizontal="center"/>
    </xf>
    <xf numFmtId="185" fontId="4" fillId="0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75" zoomScalePageLayoutView="0" workbookViewId="0" topLeftCell="A38">
      <selection activeCell="A2" sqref="A2:E5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107</v>
      </c>
      <c r="E1" s="1"/>
    </row>
    <row r="2" spans="1:5" ht="15">
      <c r="A2" s="1"/>
      <c r="B2" s="122"/>
      <c r="C2" s="122"/>
      <c r="D2" s="122"/>
      <c r="E2" s="122"/>
    </row>
    <row r="3" spans="1:5" ht="15">
      <c r="A3" s="123" t="s">
        <v>101</v>
      </c>
      <c r="B3" s="123"/>
      <c r="C3" s="123"/>
      <c r="D3" s="123"/>
      <c r="E3" s="123"/>
    </row>
    <row r="4" spans="1:5" ht="12.75" customHeight="1">
      <c r="A4" s="123" t="s">
        <v>135</v>
      </c>
      <c r="B4" s="123"/>
      <c r="C4" s="123"/>
      <c r="D4" s="123"/>
      <c r="E4" s="123"/>
    </row>
    <row r="5" spans="1:5" ht="15.75" customHeight="1" thickBot="1">
      <c r="A5" s="1"/>
      <c r="B5" s="1"/>
      <c r="C5" s="1"/>
      <c r="D5" s="124" t="s">
        <v>0</v>
      </c>
      <c r="E5" s="124"/>
    </row>
    <row r="6" spans="1:5" ht="12.75" customHeight="1">
      <c r="A6" s="128" t="s">
        <v>1</v>
      </c>
      <c r="B6" s="134" t="s">
        <v>2</v>
      </c>
      <c r="C6" s="125" t="s">
        <v>83</v>
      </c>
      <c r="D6" s="125" t="s">
        <v>3</v>
      </c>
      <c r="E6" s="125" t="s">
        <v>84</v>
      </c>
    </row>
    <row r="7" spans="1:5" ht="12.75" customHeight="1">
      <c r="A7" s="129"/>
      <c r="B7" s="135"/>
      <c r="C7" s="126"/>
      <c r="D7" s="126"/>
      <c r="E7" s="126"/>
    </row>
    <row r="8" spans="1:5" ht="65.25" customHeight="1" thickBot="1">
      <c r="A8" s="130"/>
      <c r="B8" s="136"/>
      <c r="C8" s="127"/>
      <c r="D8" s="127"/>
      <c r="E8" s="127"/>
    </row>
    <row r="9" spans="1:5" ht="26.25" customHeight="1" thickBot="1">
      <c r="A9" s="35" t="s">
        <v>4</v>
      </c>
      <c r="B9" s="36" t="s">
        <v>5</v>
      </c>
      <c r="C9" s="37">
        <f>C10+C11+C12+C14+C15+C16+C17+C18+C19+C20+C21+C22+C23+C24+C25+C26+C13</f>
        <v>375252</v>
      </c>
      <c r="D9" s="38">
        <f>D10+D11+D12+D14+D15+D16+D17+D18+D19+D20+D21+D22+D23+D24+D25+D26+D13</f>
        <v>56912.79999999999</v>
      </c>
      <c r="E9" s="38">
        <f aca="true" t="shared" si="0" ref="E9:E18">D9/C9*100</f>
        <v>15.16655474188012</v>
      </c>
    </row>
    <row r="10" spans="1:5" ht="19.5" customHeight="1">
      <c r="A10" s="30" t="s">
        <v>6</v>
      </c>
      <c r="B10" s="31" t="s">
        <v>7</v>
      </c>
      <c r="C10" s="32">
        <v>216044</v>
      </c>
      <c r="D10" s="33">
        <v>34609.1</v>
      </c>
      <c r="E10" s="34">
        <f t="shared" si="0"/>
        <v>16.019468256466276</v>
      </c>
    </row>
    <row r="11" spans="1:5" ht="29.25" customHeight="1">
      <c r="A11" s="26" t="s">
        <v>109</v>
      </c>
      <c r="B11" s="19" t="s">
        <v>121</v>
      </c>
      <c r="C11" s="20">
        <v>6845</v>
      </c>
      <c r="D11" s="16">
        <v>678.2</v>
      </c>
      <c r="E11" s="10">
        <f t="shared" si="0"/>
        <v>9.907962016070124</v>
      </c>
    </row>
    <row r="12" spans="1:5" ht="28.5" customHeight="1">
      <c r="A12" s="27" t="s">
        <v>8</v>
      </c>
      <c r="B12" s="9" t="s">
        <v>9</v>
      </c>
      <c r="C12" s="20">
        <v>24705</v>
      </c>
      <c r="D12" s="16">
        <v>5538.5</v>
      </c>
      <c r="E12" s="10">
        <f t="shared" si="0"/>
        <v>22.41853875733657</v>
      </c>
    </row>
    <row r="13" spans="1:5" ht="30" customHeight="1">
      <c r="A13" s="27" t="s">
        <v>130</v>
      </c>
      <c r="B13" s="9" t="s">
        <v>123</v>
      </c>
      <c r="C13" s="20">
        <v>6880</v>
      </c>
      <c r="D13" s="16">
        <v>386.2</v>
      </c>
      <c r="E13" s="10">
        <f t="shared" si="0"/>
        <v>5.613372093023256</v>
      </c>
    </row>
    <row r="14" spans="1:5" ht="16.5" customHeight="1">
      <c r="A14" s="28" t="s">
        <v>10</v>
      </c>
      <c r="B14" s="9" t="s">
        <v>11</v>
      </c>
      <c r="C14" s="20">
        <v>16</v>
      </c>
      <c r="D14" s="16">
        <v>32</v>
      </c>
      <c r="E14" s="10">
        <f t="shared" si="0"/>
        <v>200</v>
      </c>
    </row>
    <row r="15" spans="1:5" ht="29.25" customHeight="1">
      <c r="A15" s="28" t="s">
        <v>110</v>
      </c>
      <c r="B15" s="9" t="s">
        <v>111</v>
      </c>
      <c r="C15" s="20">
        <v>1726</v>
      </c>
      <c r="D15" s="16">
        <v>288.7</v>
      </c>
      <c r="E15" s="10">
        <f t="shared" si="0"/>
        <v>16.72653534183082</v>
      </c>
    </row>
    <row r="16" spans="1:5" ht="16.5" customHeight="1">
      <c r="A16" s="28" t="s">
        <v>12</v>
      </c>
      <c r="B16" s="9" t="s">
        <v>13</v>
      </c>
      <c r="C16" s="20">
        <v>14885</v>
      </c>
      <c r="D16" s="16">
        <v>984.7</v>
      </c>
      <c r="E16" s="10">
        <f t="shared" si="0"/>
        <v>6.615384615384616</v>
      </c>
    </row>
    <row r="17" spans="1:5" ht="15">
      <c r="A17" s="27" t="s">
        <v>14</v>
      </c>
      <c r="B17" s="19" t="s">
        <v>15</v>
      </c>
      <c r="C17" s="20">
        <v>35155</v>
      </c>
      <c r="D17" s="16">
        <v>3780.8</v>
      </c>
      <c r="E17" s="10">
        <f t="shared" si="0"/>
        <v>10.754657943393543</v>
      </c>
    </row>
    <row r="18" spans="1:5" ht="15">
      <c r="A18" s="27" t="s">
        <v>16</v>
      </c>
      <c r="B18" s="19" t="s">
        <v>17</v>
      </c>
      <c r="C18" s="20">
        <v>5275</v>
      </c>
      <c r="D18" s="16">
        <v>829.4</v>
      </c>
      <c r="E18" s="10">
        <f t="shared" si="0"/>
        <v>15.723222748815166</v>
      </c>
    </row>
    <row r="19" spans="1:5" ht="28.5" customHeight="1">
      <c r="A19" s="27" t="s">
        <v>18</v>
      </c>
      <c r="B19" s="9" t="s">
        <v>85</v>
      </c>
      <c r="C19" s="20">
        <v>0</v>
      </c>
      <c r="D19" s="16">
        <v>0.1</v>
      </c>
      <c r="E19" s="10">
        <v>0</v>
      </c>
    </row>
    <row r="20" spans="1:5" ht="44.25" customHeight="1">
      <c r="A20" s="27" t="s">
        <v>19</v>
      </c>
      <c r="B20" s="9" t="s">
        <v>86</v>
      </c>
      <c r="C20" s="20">
        <v>38804</v>
      </c>
      <c r="D20" s="16">
        <v>6901.1</v>
      </c>
      <c r="E20" s="10">
        <f>D20/C20*100</f>
        <v>17.784506751881253</v>
      </c>
    </row>
    <row r="21" spans="1:5" ht="19.5" customHeight="1">
      <c r="A21" s="27" t="s">
        <v>20</v>
      </c>
      <c r="B21" s="9" t="s">
        <v>21</v>
      </c>
      <c r="C21" s="20">
        <v>2962</v>
      </c>
      <c r="D21" s="16">
        <v>155.6</v>
      </c>
      <c r="E21" s="10">
        <f>D21/C21*100</f>
        <v>5.2532072923700195</v>
      </c>
    </row>
    <row r="22" spans="1:5" ht="30">
      <c r="A22" s="29" t="s">
        <v>22</v>
      </c>
      <c r="B22" s="21" t="s">
        <v>23</v>
      </c>
      <c r="C22" s="20">
        <v>1304</v>
      </c>
      <c r="D22" s="16">
        <v>178.1</v>
      </c>
      <c r="E22" s="10">
        <f>D22/C22*100</f>
        <v>13.657975460122698</v>
      </c>
    </row>
    <row r="23" spans="1:5" ht="30">
      <c r="A23" s="29" t="s">
        <v>24</v>
      </c>
      <c r="B23" s="9" t="s">
        <v>25</v>
      </c>
      <c r="C23" s="20">
        <v>16197</v>
      </c>
      <c r="D23" s="16">
        <v>1837.8</v>
      </c>
      <c r="E23" s="10">
        <f>D23/C23*100</f>
        <v>11.346545656603075</v>
      </c>
    </row>
    <row r="24" spans="1:5" ht="15">
      <c r="A24" s="28" t="s">
        <v>26</v>
      </c>
      <c r="B24" s="9" t="s">
        <v>27</v>
      </c>
      <c r="C24" s="20">
        <v>0</v>
      </c>
      <c r="D24" s="16">
        <v>0</v>
      </c>
      <c r="E24" s="10">
        <v>0</v>
      </c>
    </row>
    <row r="25" spans="1:5" ht="15.75" customHeight="1">
      <c r="A25" s="29" t="s">
        <v>28</v>
      </c>
      <c r="B25" s="9" t="s">
        <v>29</v>
      </c>
      <c r="C25" s="20">
        <v>4142</v>
      </c>
      <c r="D25" s="16">
        <v>692.9</v>
      </c>
      <c r="E25" s="10">
        <f>D25/C25*100</f>
        <v>16.728633510381457</v>
      </c>
    </row>
    <row r="26" spans="1:5" ht="15.75" thickBot="1">
      <c r="A26" s="40" t="s">
        <v>30</v>
      </c>
      <c r="B26" s="41" t="s">
        <v>31</v>
      </c>
      <c r="C26" s="42">
        <v>312</v>
      </c>
      <c r="D26" s="43">
        <v>19.6</v>
      </c>
      <c r="E26" s="10">
        <f>D26/C26*100</f>
        <v>6.282051282051282</v>
      </c>
    </row>
    <row r="27" spans="1:5" ht="21" customHeight="1" thickBot="1">
      <c r="A27" s="48" t="s">
        <v>32</v>
      </c>
      <c r="B27" s="49" t="s">
        <v>33</v>
      </c>
      <c r="C27" s="50">
        <f>C28+C37+C38+C36</f>
        <v>764930.7</v>
      </c>
      <c r="D27" s="50">
        <f>D28+D37+D38+D36</f>
        <v>123492.4</v>
      </c>
      <c r="E27" s="51">
        <f>D27/C27*100</f>
        <v>16.144259865632275</v>
      </c>
    </row>
    <row r="28" spans="1:5" ht="28.5" customHeight="1">
      <c r="A28" s="44" t="s">
        <v>34</v>
      </c>
      <c r="B28" s="45" t="s">
        <v>35</v>
      </c>
      <c r="C28" s="46">
        <v>764121</v>
      </c>
      <c r="D28" s="46">
        <v>133022.8</v>
      </c>
      <c r="E28" s="47">
        <f>D28/C28*100</f>
        <v>17.408604134685472</v>
      </c>
    </row>
    <row r="29" spans="1:5" ht="30">
      <c r="A29" s="29" t="s">
        <v>36</v>
      </c>
      <c r="B29" s="9" t="s">
        <v>87</v>
      </c>
      <c r="C29" s="16">
        <v>0</v>
      </c>
      <c r="D29" s="16">
        <v>0</v>
      </c>
      <c r="E29" s="10">
        <v>0</v>
      </c>
    </row>
    <row r="30" spans="1:5" ht="30" customHeight="1">
      <c r="A30" s="29" t="s">
        <v>89</v>
      </c>
      <c r="B30" s="19" t="s">
        <v>88</v>
      </c>
      <c r="C30" s="17">
        <v>0</v>
      </c>
      <c r="D30" s="17">
        <v>0</v>
      </c>
      <c r="E30" s="11">
        <v>0</v>
      </c>
    </row>
    <row r="31" spans="1:5" ht="43.5" customHeight="1" thickBot="1">
      <c r="A31" s="29" t="s">
        <v>37</v>
      </c>
      <c r="B31" s="9" t="s">
        <v>124</v>
      </c>
      <c r="C31" s="16">
        <v>258124.2</v>
      </c>
      <c r="D31" s="16">
        <v>44320</v>
      </c>
      <c r="E31" s="10">
        <f>D31/C31*100</f>
        <v>17.170029001542666</v>
      </c>
    </row>
    <row r="32" spans="1:9" ht="60.75" thickBot="1">
      <c r="A32" s="29" t="s">
        <v>90</v>
      </c>
      <c r="B32" s="9" t="s">
        <v>126</v>
      </c>
      <c r="C32" s="17">
        <v>0</v>
      </c>
      <c r="D32" s="17">
        <v>0</v>
      </c>
      <c r="E32" s="10">
        <v>0</v>
      </c>
      <c r="H32" s="7"/>
      <c r="I32" s="8"/>
    </row>
    <row r="33" spans="1:9" ht="12.75" customHeight="1" hidden="1">
      <c r="A33" s="29"/>
      <c r="B33" s="19"/>
      <c r="C33" s="16"/>
      <c r="D33" s="16">
        <v>148733.9</v>
      </c>
      <c r="E33" s="10" t="e">
        <f>D33/C33*100</f>
        <v>#DIV/0!</v>
      </c>
      <c r="I33" s="8"/>
    </row>
    <row r="34" spans="1:9" ht="30" customHeight="1">
      <c r="A34" s="29" t="s">
        <v>38</v>
      </c>
      <c r="B34" s="19" t="s">
        <v>125</v>
      </c>
      <c r="C34" s="16">
        <v>505996.8</v>
      </c>
      <c r="D34" s="16">
        <v>88702.8</v>
      </c>
      <c r="E34" s="10">
        <f>D34/C34*100</f>
        <v>17.530308492069516</v>
      </c>
      <c r="I34" s="8"/>
    </row>
    <row r="35" spans="1:5" ht="21" customHeight="1">
      <c r="A35" s="29" t="s">
        <v>39</v>
      </c>
      <c r="B35" s="22" t="s">
        <v>115</v>
      </c>
      <c r="C35" s="16">
        <v>0</v>
      </c>
      <c r="D35" s="16">
        <v>0</v>
      </c>
      <c r="E35" s="10">
        <v>0</v>
      </c>
    </row>
    <row r="36" spans="1:5" ht="30.75" customHeight="1">
      <c r="A36" s="29" t="s">
        <v>40</v>
      </c>
      <c r="B36" s="9" t="s">
        <v>91</v>
      </c>
      <c r="C36" s="16">
        <v>809.7</v>
      </c>
      <c r="D36" s="16">
        <v>0</v>
      </c>
      <c r="E36" s="10">
        <v>0</v>
      </c>
    </row>
    <row r="37" spans="1:7" ht="91.5" customHeight="1">
      <c r="A37" s="29" t="s">
        <v>112</v>
      </c>
      <c r="B37" s="9" t="s">
        <v>113</v>
      </c>
      <c r="C37" s="17">
        <v>0</v>
      </c>
      <c r="D37" s="17">
        <v>0</v>
      </c>
      <c r="E37" s="11">
        <v>0</v>
      </c>
      <c r="G37" s="6"/>
    </row>
    <row r="38" spans="1:7" ht="60" customHeight="1" thickBot="1">
      <c r="A38" s="52" t="s">
        <v>92</v>
      </c>
      <c r="B38" s="53" t="s">
        <v>93</v>
      </c>
      <c r="C38" s="54">
        <v>0</v>
      </c>
      <c r="D38" s="54">
        <v>-9530.4</v>
      </c>
      <c r="E38" s="55">
        <v>0</v>
      </c>
      <c r="G38" s="6"/>
    </row>
    <row r="39" spans="1:5" ht="29.25" customHeight="1" thickBot="1">
      <c r="A39" s="56" t="s">
        <v>41</v>
      </c>
      <c r="B39" s="57" t="s">
        <v>42</v>
      </c>
      <c r="C39" s="50">
        <v>0</v>
      </c>
      <c r="D39" s="50">
        <v>0</v>
      </c>
      <c r="E39" s="58">
        <v>0</v>
      </c>
    </row>
    <row r="40" spans="1:5" ht="18" customHeight="1" thickBot="1">
      <c r="A40" s="132" t="s">
        <v>43</v>
      </c>
      <c r="B40" s="133"/>
      <c r="C40" s="50">
        <f>C9+C27</f>
        <v>1140182.7</v>
      </c>
      <c r="D40" s="50">
        <f>D9+D27</f>
        <v>180405.19999999998</v>
      </c>
      <c r="E40" s="51">
        <f>D40/C40*100</f>
        <v>15.82248178296338</v>
      </c>
    </row>
    <row r="41" spans="1:5" ht="18" customHeight="1">
      <c r="A41" s="4"/>
      <c r="B41" s="4"/>
      <c r="C41" s="18"/>
      <c r="D41" s="18"/>
      <c r="E41" s="5"/>
    </row>
    <row r="42" spans="1:5" ht="18" customHeight="1">
      <c r="A42" s="4"/>
      <c r="B42" s="4"/>
      <c r="C42" s="18"/>
      <c r="D42" s="18"/>
      <c r="E42" s="5"/>
    </row>
    <row r="43" spans="1:5" ht="18" customHeight="1">
      <c r="A43" s="4"/>
      <c r="B43" s="4"/>
      <c r="C43" s="18"/>
      <c r="D43" s="18"/>
      <c r="E43" s="5"/>
    </row>
    <row r="44" spans="1:5" ht="18" customHeight="1">
      <c r="A44" s="4"/>
      <c r="B44" s="4"/>
      <c r="C44" s="3"/>
      <c r="D44" s="3"/>
      <c r="E44" s="5"/>
    </row>
    <row r="45" spans="1:5" ht="14.25" customHeight="1">
      <c r="A45" s="1"/>
      <c r="B45" s="1"/>
      <c r="C45" s="1"/>
      <c r="D45" s="1"/>
      <c r="E45" s="1"/>
    </row>
    <row r="46" spans="1:5" ht="15" customHeight="1" hidden="1">
      <c r="A46" s="1"/>
      <c r="B46" s="1"/>
      <c r="C46" s="1"/>
      <c r="D46" s="1"/>
      <c r="E46" s="1"/>
    </row>
    <row r="47" spans="1:5" ht="15">
      <c r="A47" s="131" t="s">
        <v>127</v>
      </c>
      <c r="B47" s="131"/>
      <c r="C47" s="1"/>
      <c r="D47" s="1"/>
      <c r="E47" s="1"/>
    </row>
    <row r="48" spans="1:5" ht="15">
      <c r="A48" s="1" t="s">
        <v>128</v>
      </c>
      <c r="B48" s="1"/>
      <c r="C48" s="1"/>
      <c r="D48" s="1" t="s">
        <v>114</v>
      </c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118</v>
      </c>
      <c r="B50" s="1" t="s">
        <v>116</v>
      </c>
      <c r="C50" s="1"/>
      <c r="D50" s="1"/>
      <c r="E50" s="1"/>
    </row>
    <row r="51" spans="1:5" ht="15">
      <c r="A51" s="1"/>
      <c r="B51" s="1"/>
      <c r="C51" s="1"/>
      <c r="D51" s="1"/>
      <c r="E51" s="1"/>
    </row>
    <row r="52" ht="15">
      <c r="B52" s="1"/>
    </row>
  </sheetData>
  <sheetProtection/>
  <mergeCells count="11">
    <mergeCell ref="A47:B47"/>
    <mergeCell ref="A40:B40"/>
    <mergeCell ref="B6:B8"/>
    <mergeCell ref="C6:C8"/>
    <mergeCell ref="B2:E2"/>
    <mergeCell ref="A3:E3"/>
    <mergeCell ref="A4:E4"/>
    <mergeCell ref="D5:E5"/>
    <mergeCell ref="E6:E8"/>
    <mergeCell ref="D6:D8"/>
    <mergeCell ref="A6:A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8">
      <selection activeCell="A3" sqref="A3:G6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37"/>
      <c r="C2" s="137"/>
      <c r="D2" s="137"/>
      <c r="E2" s="137"/>
      <c r="F2" s="137"/>
      <c r="G2" s="137"/>
    </row>
    <row r="3" spans="1:7" ht="15">
      <c r="A3" s="123" t="s">
        <v>101</v>
      </c>
      <c r="B3" s="123"/>
      <c r="C3" s="123"/>
      <c r="D3" s="123"/>
      <c r="E3" s="123"/>
      <c r="F3" s="123"/>
      <c r="G3" s="123"/>
    </row>
    <row r="4" spans="1:7" ht="15">
      <c r="A4" s="123" t="s">
        <v>134</v>
      </c>
      <c r="B4" s="123"/>
      <c r="C4" s="123"/>
      <c r="D4" s="123"/>
      <c r="E4" s="123"/>
      <c r="F4" s="123"/>
      <c r="G4" s="123"/>
    </row>
    <row r="5" spans="1:7" ht="15.75" thickBot="1">
      <c r="A5" s="1"/>
      <c r="B5" s="1"/>
      <c r="C5" s="1"/>
      <c r="D5" s="1"/>
      <c r="E5" s="138" t="s">
        <v>45</v>
      </c>
      <c r="F5" s="138"/>
      <c r="G5" s="138"/>
    </row>
    <row r="6" spans="1:7" ht="91.5" customHeight="1" thickBot="1">
      <c r="A6" s="88" t="s">
        <v>46</v>
      </c>
      <c r="B6" s="89" t="s">
        <v>47</v>
      </c>
      <c r="C6" s="89" t="s">
        <v>129</v>
      </c>
      <c r="D6" s="89" t="s">
        <v>48</v>
      </c>
      <c r="E6" s="89" t="s">
        <v>49</v>
      </c>
      <c r="F6" s="36" t="s">
        <v>50</v>
      </c>
      <c r="G6" s="39" t="s">
        <v>82</v>
      </c>
    </row>
    <row r="7" spans="1:7" ht="15" thickBot="1">
      <c r="A7" s="90">
        <v>100</v>
      </c>
      <c r="B7" s="91" t="s">
        <v>51</v>
      </c>
      <c r="C7" s="15">
        <f>C8+C9+C10+C12+C13+C14+C15+C11</f>
        <v>96441.29999999999</v>
      </c>
      <c r="D7" s="15">
        <f>D8+D9+D10+D12+D13+D14+D15</f>
        <v>0</v>
      </c>
      <c r="E7" s="15">
        <f>E8+E9+E10+E12+E13+E14+E15+E11</f>
        <v>12256.4</v>
      </c>
      <c r="F7" s="60">
        <f>F8+F9+F10+F12+F13+F14+F15</f>
        <v>0</v>
      </c>
      <c r="G7" s="61">
        <f>E7/C7%</f>
        <v>12.708663197198712</v>
      </c>
    </row>
    <row r="8" spans="1:7" ht="15">
      <c r="A8" s="92">
        <v>102</v>
      </c>
      <c r="B8" s="93" t="s">
        <v>80</v>
      </c>
      <c r="C8" s="94">
        <v>2193.5</v>
      </c>
      <c r="D8" s="94"/>
      <c r="E8" s="94">
        <v>331.8</v>
      </c>
      <c r="F8" s="59"/>
      <c r="G8" s="66">
        <f aca="true" t="shared" si="0" ref="G8:G21">E8/C8%</f>
        <v>15.12651014360611</v>
      </c>
    </row>
    <row r="9" spans="1:7" ht="30">
      <c r="A9" s="75">
        <v>103</v>
      </c>
      <c r="B9" s="25" t="s">
        <v>52</v>
      </c>
      <c r="C9" s="12">
        <v>3227.4</v>
      </c>
      <c r="D9" s="12"/>
      <c r="E9" s="12">
        <v>385.3</v>
      </c>
      <c r="F9" s="12"/>
      <c r="G9" s="66">
        <f t="shared" si="0"/>
        <v>11.938402429199975</v>
      </c>
    </row>
    <row r="10" spans="1:7" ht="30">
      <c r="A10" s="75">
        <v>104</v>
      </c>
      <c r="B10" s="25" t="s">
        <v>81</v>
      </c>
      <c r="C10" s="12">
        <v>34473.2</v>
      </c>
      <c r="D10" s="12"/>
      <c r="E10" s="12">
        <v>5211.7</v>
      </c>
      <c r="F10" s="12"/>
      <c r="G10" s="67">
        <f t="shared" si="0"/>
        <v>15.11812074306998</v>
      </c>
    </row>
    <row r="11" spans="1:7" ht="15">
      <c r="A11" s="75">
        <v>105</v>
      </c>
      <c r="B11" s="25" t="s">
        <v>119</v>
      </c>
      <c r="C11" s="12">
        <v>0</v>
      </c>
      <c r="D11" s="12"/>
      <c r="E11" s="12">
        <v>0</v>
      </c>
      <c r="F11" s="12"/>
      <c r="G11" s="67">
        <v>0</v>
      </c>
    </row>
    <row r="12" spans="1:7" ht="45" customHeight="1">
      <c r="A12" s="75">
        <v>106</v>
      </c>
      <c r="B12" s="95" t="s">
        <v>104</v>
      </c>
      <c r="C12" s="12">
        <v>13072</v>
      </c>
      <c r="D12" s="12"/>
      <c r="E12" s="12">
        <v>2021.7</v>
      </c>
      <c r="F12" s="12"/>
      <c r="G12" s="67">
        <f t="shared" si="0"/>
        <v>15.465881272949817</v>
      </c>
    </row>
    <row r="13" spans="1:7" ht="21" customHeight="1">
      <c r="A13" s="96">
        <v>107</v>
      </c>
      <c r="B13" s="24" t="s">
        <v>117</v>
      </c>
      <c r="C13" s="23">
        <v>6080</v>
      </c>
      <c r="D13" s="23"/>
      <c r="E13" s="23">
        <v>0</v>
      </c>
      <c r="F13" s="23"/>
      <c r="G13" s="68">
        <v>0</v>
      </c>
    </row>
    <row r="14" spans="1:7" ht="15">
      <c r="A14" s="75">
        <v>111</v>
      </c>
      <c r="B14" s="24" t="s">
        <v>105</v>
      </c>
      <c r="C14" s="12">
        <v>308</v>
      </c>
      <c r="D14" s="12"/>
      <c r="E14" s="12">
        <v>0</v>
      </c>
      <c r="F14" s="12"/>
      <c r="G14" s="67">
        <f t="shared" si="0"/>
        <v>0</v>
      </c>
    </row>
    <row r="15" spans="1:7" ht="15.75" thickBot="1">
      <c r="A15" s="76">
        <v>113</v>
      </c>
      <c r="B15" s="97" t="s">
        <v>54</v>
      </c>
      <c r="C15" s="14">
        <v>37087.2</v>
      </c>
      <c r="D15" s="14"/>
      <c r="E15" s="14">
        <v>4305.9</v>
      </c>
      <c r="F15" s="14"/>
      <c r="G15" s="69">
        <f t="shared" si="0"/>
        <v>11.610205138160875</v>
      </c>
    </row>
    <row r="16" spans="1:7" ht="29.25" thickBot="1">
      <c r="A16" s="98">
        <v>300</v>
      </c>
      <c r="B16" s="99" t="s">
        <v>120</v>
      </c>
      <c r="C16" s="50">
        <f>C17+C18+C19</f>
        <v>13969.4</v>
      </c>
      <c r="D16" s="50">
        <f>D17+D18+D19</f>
        <v>0</v>
      </c>
      <c r="E16" s="50">
        <f>E17+E18+E19</f>
        <v>1560</v>
      </c>
      <c r="F16" s="50"/>
      <c r="G16" s="62">
        <f t="shared" si="0"/>
        <v>11.167265594800064</v>
      </c>
    </row>
    <row r="17" spans="1:7" ht="30" customHeight="1">
      <c r="A17" s="100">
        <v>309</v>
      </c>
      <c r="B17" s="101" t="s">
        <v>94</v>
      </c>
      <c r="C17" s="33">
        <v>11986.4</v>
      </c>
      <c r="D17" s="33"/>
      <c r="E17" s="33">
        <v>1560</v>
      </c>
      <c r="F17" s="33"/>
      <c r="G17" s="70">
        <f t="shared" si="0"/>
        <v>13.014750050056731</v>
      </c>
    </row>
    <row r="18" spans="1:7" ht="15">
      <c r="A18" s="102">
        <v>310</v>
      </c>
      <c r="B18" s="95" t="s">
        <v>55</v>
      </c>
      <c r="C18" s="16">
        <v>1343</v>
      </c>
      <c r="D18" s="16"/>
      <c r="E18" s="16">
        <v>0</v>
      </c>
      <c r="F18" s="16"/>
      <c r="G18" s="71">
        <f t="shared" si="0"/>
        <v>0</v>
      </c>
    </row>
    <row r="19" spans="1:7" ht="30.75" thickBot="1">
      <c r="A19" s="103">
        <v>314</v>
      </c>
      <c r="B19" s="104" t="s">
        <v>95</v>
      </c>
      <c r="C19" s="43">
        <v>640</v>
      </c>
      <c r="D19" s="43"/>
      <c r="E19" s="43">
        <v>0</v>
      </c>
      <c r="F19" s="43"/>
      <c r="G19" s="72">
        <f t="shared" si="0"/>
        <v>0</v>
      </c>
    </row>
    <row r="20" spans="1:7" ht="15" thickBot="1">
      <c r="A20" s="98">
        <v>400</v>
      </c>
      <c r="B20" s="105" t="s">
        <v>56</v>
      </c>
      <c r="C20" s="15">
        <f>C21+C22+C23+C24+C25+C26+C27</f>
        <v>36154.4</v>
      </c>
      <c r="D20" s="15">
        <f>D21+D22+D23+D24+D25+D26+D27</f>
        <v>0</v>
      </c>
      <c r="E20" s="15">
        <f>E21+E22+E23+E24+E25+E26+E27</f>
        <v>174.9</v>
      </c>
      <c r="F20" s="15"/>
      <c r="G20" s="63">
        <f t="shared" si="0"/>
        <v>0.4837585466775828</v>
      </c>
    </row>
    <row r="21" spans="1:7" ht="15">
      <c r="A21" s="74">
        <v>405</v>
      </c>
      <c r="B21" s="93" t="s">
        <v>57</v>
      </c>
      <c r="C21" s="13">
        <v>1072.4</v>
      </c>
      <c r="D21" s="13"/>
      <c r="E21" s="13">
        <v>0</v>
      </c>
      <c r="F21" s="13"/>
      <c r="G21" s="73">
        <f t="shared" si="0"/>
        <v>0</v>
      </c>
    </row>
    <row r="22" spans="1:7" ht="15">
      <c r="A22" s="75">
        <v>406</v>
      </c>
      <c r="B22" s="25" t="s">
        <v>58</v>
      </c>
      <c r="C22" s="12">
        <v>279</v>
      </c>
      <c r="D22" s="12"/>
      <c r="E22" s="12">
        <v>24</v>
      </c>
      <c r="F22" s="12"/>
      <c r="G22" s="67">
        <f aca="true" t="shared" si="1" ref="G22:G31">E22/C22%</f>
        <v>8.602150537634408</v>
      </c>
    </row>
    <row r="23" spans="1:7" ht="15">
      <c r="A23" s="75">
        <v>407</v>
      </c>
      <c r="B23" s="25" t="s">
        <v>59</v>
      </c>
      <c r="C23" s="12">
        <v>357</v>
      </c>
      <c r="D23" s="12"/>
      <c r="E23" s="12">
        <v>0</v>
      </c>
      <c r="F23" s="12"/>
      <c r="G23" s="67">
        <f t="shared" si="1"/>
        <v>0</v>
      </c>
    </row>
    <row r="24" spans="1:7" ht="15">
      <c r="A24" s="75">
        <v>408</v>
      </c>
      <c r="B24" s="106" t="s">
        <v>60</v>
      </c>
      <c r="C24" s="12">
        <v>0</v>
      </c>
      <c r="D24" s="12"/>
      <c r="E24" s="12">
        <v>0</v>
      </c>
      <c r="F24" s="12"/>
      <c r="G24" s="67">
        <v>0</v>
      </c>
    </row>
    <row r="25" spans="1:7" ht="15">
      <c r="A25" s="75">
        <v>409</v>
      </c>
      <c r="B25" s="25" t="s">
        <v>96</v>
      </c>
      <c r="C25" s="12">
        <v>30436</v>
      </c>
      <c r="D25" s="12"/>
      <c r="E25" s="12">
        <v>145.6</v>
      </c>
      <c r="F25" s="12"/>
      <c r="G25" s="67">
        <f t="shared" si="1"/>
        <v>0.47838086476540936</v>
      </c>
    </row>
    <row r="26" spans="1:7" ht="15">
      <c r="A26" s="75">
        <v>410</v>
      </c>
      <c r="B26" s="25" t="s">
        <v>97</v>
      </c>
      <c r="C26" s="12">
        <v>801</v>
      </c>
      <c r="D26" s="12"/>
      <c r="E26" s="12">
        <v>5.3</v>
      </c>
      <c r="F26" s="12"/>
      <c r="G26" s="67">
        <f t="shared" si="1"/>
        <v>0.66167290886392</v>
      </c>
    </row>
    <row r="27" spans="1:10" ht="15.75" thickBot="1">
      <c r="A27" s="76">
        <v>412</v>
      </c>
      <c r="B27" s="107" t="s">
        <v>61</v>
      </c>
      <c r="C27" s="14">
        <v>3209</v>
      </c>
      <c r="D27" s="14"/>
      <c r="E27" s="14">
        <v>0</v>
      </c>
      <c r="F27" s="14"/>
      <c r="G27" s="69">
        <f t="shared" si="1"/>
        <v>0</v>
      </c>
      <c r="J27" t="s">
        <v>122</v>
      </c>
    </row>
    <row r="28" spans="1:7" ht="15" thickBot="1">
      <c r="A28" s="90">
        <v>500</v>
      </c>
      <c r="B28" s="91" t="s">
        <v>62</v>
      </c>
      <c r="C28" s="15">
        <f>C29+C30+C31+C32</f>
        <v>34021.6</v>
      </c>
      <c r="D28" s="15">
        <f>D29+D30+D31+D32</f>
        <v>0</v>
      </c>
      <c r="E28" s="15">
        <f>E29+E30+E31+E32</f>
        <v>53</v>
      </c>
      <c r="F28" s="15"/>
      <c r="G28" s="63">
        <f t="shared" si="1"/>
        <v>0.15578338467326638</v>
      </c>
    </row>
    <row r="29" spans="1:10" ht="15">
      <c r="A29" s="74">
        <v>501</v>
      </c>
      <c r="B29" s="108" t="s">
        <v>63</v>
      </c>
      <c r="C29" s="13">
        <v>5455.1</v>
      </c>
      <c r="D29" s="13"/>
      <c r="E29" s="13">
        <v>0</v>
      </c>
      <c r="F29" s="13"/>
      <c r="G29" s="73">
        <f t="shared" si="1"/>
        <v>0</v>
      </c>
      <c r="J29" s="82"/>
    </row>
    <row r="30" spans="1:7" ht="15">
      <c r="A30" s="75">
        <v>502</v>
      </c>
      <c r="B30" s="106" t="s">
        <v>64</v>
      </c>
      <c r="C30" s="12">
        <v>6900</v>
      </c>
      <c r="D30" s="12"/>
      <c r="E30" s="12">
        <v>0</v>
      </c>
      <c r="F30" s="12"/>
      <c r="G30" s="67">
        <f t="shared" si="1"/>
        <v>0</v>
      </c>
    </row>
    <row r="31" spans="1:7" ht="15">
      <c r="A31" s="75">
        <v>503</v>
      </c>
      <c r="B31" s="106" t="s">
        <v>65</v>
      </c>
      <c r="C31" s="12">
        <v>21645.5</v>
      </c>
      <c r="D31" s="12"/>
      <c r="E31" s="12">
        <v>53</v>
      </c>
      <c r="F31" s="12"/>
      <c r="G31" s="67">
        <f t="shared" si="1"/>
        <v>0.24485458871358942</v>
      </c>
    </row>
    <row r="32" spans="1:7" ht="15.75" thickBot="1">
      <c r="A32" s="76">
        <v>505</v>
      </c>
      <c r="B32" s="107" t="s">
        <v>66</v>
      </c>
      <c r="C32" s="14">
        <v>21</v>
      </c>
      <c r="D32" s="14"/>
      <c r="E32" s="14">
        <v>0</v>
      </c>
      <c r="F32" s="14"/>
      <c r="G32" s="69">
        <v>0</v>
      </c>
    </row>
    <row r="33" spans="1:10" ht="15" thickBot="1">
      <c r="A33" s="90">
        <v>600</v>
      </c>
      <c r="B33" s="91" t="s">
        <v>67</v>
      </c>
      <c r="C33" s="15">
        <v>985.3</v>
      </c>
      <c r="D33" s="15"/>
      <c r="E33" s="15">
        <v>19</v>
      </c>
      <c r="F33" s="15"/>
      <c r="G33" s="63">
        <f aca="true" t="shared" si="2" ref="G33:G49">E33/C33%</f>
        <v>1.9283466964376332</v>
      </c>
      <c r="J33" s="83"/>
    </row>
    <row r="34" spans="1:7" ht="15" thickBot="1">
      <c r="A34" s="90">
        <v>700</v>
      </c>
      <c r="B34" s="91" t="s">
        <v>68</v>
      </c>
      <c r="C34" s="15">
        <f>C35+C36+C38+C39+C37</f>
        <v>735194.0999999999</v>
      </c>
      <c r="D34" s="15">
        <f>D35+D36+D38+D39+D37</f>
        <v>0</v>
      </c>
      <c r="E34" s="15">
        <f>E35+E36+E38+E39+E37</f>
        <v>73989.5</v>
      </c>
      <c r="F34" s="15">
        <f>F35+F36+F38+F39+F37</f>
        <v>0</v>
      </c>
      <c r="G34" s="15">
        <f>G35+G36+G38+G39+G37</f>
        <v>43.895280097610154</v>
      </c>
    </row>
    <row r="35" spans="1:7" ht="15">
      <c r="A35" s="74">
        <v>701</v>
      </c>
      <c r="B35" s="108" t="s">
        <v>69</v>
      </c>
      <c r="C35" s="13">
        <v>283031.7</v>
      </c>
      <c r="D35" s="13"/>
      <c r="E35" s="13">
        <v>28791.5</v>
      </c>
      <c r="F35" s="13"/>
      <c r="G35" s="73">
        <f t="shared" si="2"/>
        <v>10.17253544390964</v>
      </c>
    </row>
    <row r="36" spans="1:7" ht="15">
      <c r="A36" s="75">
        <v>702</v>
      </c>
      <c r="B36" s="106" t="s">
        <v>70</v>
      </c>
      <c r="C36" s="12">
        <v>325185</v>
      </c>
      <c r="D36" s="12"/>
      <c r="E36" s="12">
        <v>30747.6</v>
      </c>
      <c r="F36" s="12"/>
      <c r="G36" s="67">
        <f t="shared" si="2"/>
        <v>9.455417685317588</v>
      </c>
    </row>
    <row r="37" spans="1:7" ht="15">
      <c r="A37" s="75">
        <v>703</v>
      </c>
      <c r="B37" s="106" t="s">
        <v>131</v>
      </c>
      <c r="C37" s="12">
        <v>81413.6</v>
      </c>
      <c r="D37" s="12"/>
      <c r="E37" s="12">
        <v>12090</v>
      </c>
      <c r="F37" s="12"/>
      <c r="G37" s="67">
        <f t="shared" si="2"/>
        <v>14.850098754999163</v>
      </c>
    </row>
    <row r="38" spans="1:7" ht="15">
      <c r="A38" s="75">
        <v>707</v>
      </c>
      <c r="B38" s="106" t="s">
        <v>71</v>
      </c>
      <c r="C38" s="12">
        <v>20499.1</v>
      </c>
      <c r="D38" s="12"/>
      <c r="E38" s="12">
        <v>0</v>
      </c>
      <c r="F38" s="12"/>
      <c r="G38" s="67">
        <f t="shared" si="2"/>
        <v>0</v>
      </c>
    </row>
    <row r="39" spans="1:7" ht="15.75" thickBot="1">
      <c r="A39" s="76">
        <v>709</v>
      </c>
      <c r="B39" s="107" t="s">
        <v>72</v>
      </c>
      <c r="C39" s="14">
        <v>25064.7</v>
      </c>
      <c r="D39" s="14"/>
      <c r="E39" s="14">
        <v>2360.4</v>
      </c>
      <c r="F39" s="14"/>
      <c r="G39" s="69">
        <f t="shared" si="2"/>
        <v>9.417228213383762</v>
      </c>
    </row>
    <row r="40" spans="1:7" ht="15" thickBot="1">
      <c r="A40" s="98">
        <v>800</v>
      </c>
      <c r="B40" s="105" t="s">
        <v>73</v>
      </c>
      <c r="C40" s="15">
        <f>C41+C42</f>
        <v>61258.399999999994</v>
      </c>
      <c r="D40" s="15">
        <f>D41+D42</f>
        <v>0</v>
      </c>
      <c r="E40" s="15">
        <f>E41+E42</f>
        <v>9824.4</v>
      </c>
      <c r="F40" s="15"/>
      <c r="G40" s="63">
        <f t="shared" si="2"/>
        <v>16.037637287294476</v>
      </c>
    </row>
    <row r="41" spans="1:7" ht="15">
      <c r="A41" s="84">
        <v>801</v>
      </c>
      <c r="B41" s="109" t="s">
        <v>74</v>
      </c>
      <c r="C41" s="85">
        <v>55738.7</v>
      </c>
      <c r="D41" s="85"/>
      <c r="E41" s="85">
        <v>9080</v>
      </c>
      <c r="F41" s="85"/>
      <c r="G41" s="115">
        <f t="shared" si="2"/>
        <v>16.29029740557279</v>
      </c>
    </row>
    <row r="42" spans="1:7" ht="15.75" thickBot="1">
      <c r="A42" s="86">
        <v>804</v>
      </c>
      <c r="B42" s="110" t="s">
        <v>108</v>
      </c>
      <c r="C42" s="87">
        <v>5519.7</v>
      </c>
      <c r="D42" s="87"/>
      <c r="E42" s="87">
        <v>744.4</v>
      </c>
      <c r="F42" s="87"/>
      <c r="G42" s="116">
        <f t="shared" si="2"/>
        <v>13.486240194213455</v>
      </c>
    </row>
    <row r="43" spans="1:7" ht="16.5" thickBot="1">
      <c r="A43" s="120">
        <v>900</v>
      </c>
      <c r="B43" s="118" t="s">
        <v>132</v>
      </c>
      <c r="C43" s="79">
        <f>C44</f>
        <v>270</v>
      </c>
      <c r="D43" s="79">
        <f>D44</f>
        <v>0</v>
      </c>
      <c r="E43" s="79">
        <f>E44</f>
        <v>0</v>
      </c>
      <c r="F43" s="79"/>
      <c r="G43" s="121">
        <f t="shared" si="2"/>
        <v>0</v>
      </c>
    </row>
    <row r="44" spans="1:7" ht="16.5" thickBot="1">
      <c r="A44" s="86">
        <v>909</v>
      </c>
      <c r="B44" s="119" t="s">
        <v>133</v>
      </c>
      <c r="C44" s="87">
        <v>270</v>
      </c>
      <c r="D44" s="87"/>
      <c r="E44" s="87">
        <v>0</v>
      </c>
      <c r="F44" s="87"/>
      <c r="G44" s="116">
        <f t="shared" si="2"/>
        <v>0</v>
      </c>
    </row>
    <row r="45" spans="1:7" ht="15" thickBot="1">
      <c r="A45" s="111">
        <v>1000</v>
      </c>
      <c r="B45" s="105" t="s">
        <v>76</v>
      </c>
      <c r="C45" s="15">
        <f>C46+C47+C48</f>
        <v>141601.5</v>
      </c>
      <c r="D45" s="15">
        <f>D46+D47+D48</f>
        <v>0</v>
      </c>
      <c r="E45" s="15">
        <f>E46+E47+E48</f>
        <v>22530.1</v>
      </c>
      <c r="F45" s="15"/>
      <c r="G45" s="63">
        <f t="shared" si="2"/>
        <v>15.910919022750463</v>
      </c>
    </row>
    <row r="46" spans="1:7" ht="15">
      <c r="A46" s="112">
        <v>1001</v>
      </c>
      <c r="B46" s="108" t="s">
        <v>102</v>
      </c>
      <c r="C46" s="13">
        <v>9505.5</v>
      </c>
      <c r="D46" s="13"/>
      <c r="E46" s="13">
        <v>1376.3</v>
      </c>
      <c r="F46" s="13"/>
      <c r="G46" s="73">
        <f t="shared" si="2"/>
        <v>14.478985850297194</v>
      </c>
    </row>
    <row r="47" spans="1:7" ht="15">
      <c r="A47" s="113">
        <v>1003</v>
      </c>
      <c r="B47" s="106" t="s">
        <v>77</v>
      </c>
      <c r="C47" s="12">
        <v>124351.6</v>
      </c>
      <c r="D47" s="12"/>
      <c r="E47" s="12">
        <v>20627.6</v>
      </c>
      <c r="F47" s="12"/>
      <c r="G47" s="67">
        <f t="shared" si="2"/>
        <v>16.588125926807535</v>
      </c>
    </row>
    <row r="48" spans="1:7" ht="15.75" thickBot="1">
      <c r="A48" s="114">
        <v>1006</v>
      </c>
      <c r="B48" s="107" t="s">
        <v>78</v>
      </c>
      <c r="C48" s="14">
        <v>7744.4</v>
      </c>
      <c r="D48" s="14"/>
      <c r="E48" s="14">
        <v>526.2</v>
      </c>
      <c r="F48" s="14"/>
      <c r="G48" s="69">
        <f t="shared" si="2"/>
        <v>6.794587056453696</v>
      </c>
    </row>
    <row r="49" spans="1:7" ht="15" thickBot="1">
      <c r="A49" s="111">
        <v>1100</v>
      </c>
      <c r="B49" s="105" t="s">
        <v>75</v>
      </c>
      <c r="C49" s="15">
        <f>C50+C51+C52</f>
        <v>1158.7</v>
      </c>
      <c r="D49" s="15">
        <f>D50+D51+D52</f>
        <v>0</v>
      </c>
      <c r="E49" s="15">
        <f>E50+E51+E52</f>
        <v>0</v>
      </c>
      <c r="F49" s="15">
        <f>F50+F51+F52</f>
        <v>0</v>
      </c>
      <c r="G49" s="63">
        <f t="shared" si="2"/>
        <v>0</v>
      </c>
    </row>
    <row r="50" spans="1:7" ht="15">
      <c r="A50" s="112">
        <v>1101</v>
      </c>
      <c r="B50" s="108" t="s">
        <v>98</v>
      </c>
      <c r="C50" s="13">
        <v>0</v>
      </c>
      <c r="D50" s="13"/>
      <c r="E50" s="13">
        <v>0</v>
      </c>
      <c r="F50" s="13"/>
      <c r="G50" s="73">
        <v>0</v>
      </c>
    </row>
    <row r="51" spans="1:7" ht="15">
      <c r="A51" s="113">
        <v>1102</v>
      </c>
      <c r="B51" s="106" t="s">
        <v>99</v>
      </c>
      <c r="C51" s="12">
        <v>0</v>
      </c>
      <c r="D51" s="12"/>
      <c r="E51" s="12">
        <v>0</v>
      </c>
      <c r="F51" s="12"/>
      <c r="G51" s="67">
        <v>0</v>
      </c>
    </row>
    <row r="52" spans="1:7" ht="15.75" thickBot="1">
      <c r="A52" s="114">
        <v>1105</v>
      </c>
      <c r="B52" s="107" t="s">
        <v>103</v>
      </c>
      <c r="C52" s="14">
        <v>1158.7</v>
      </c>
      <c r="D52" s="14"/>
      <c r="E52" s="14">
        <v>0</v>
      </c>
      <c r="F52" s="14"/>
      <c r="G52" s="69">
        <f>E52/C52%</f>
        <v>0</v>
      </c>
    </row>
    <row r="53" spans="1:7" ht="15" thickBot="1">
      <c r="A53" s="111">
        <v>1200</v>
      </c>
      <c r="B53" s="105" t="s">
        <v>100</v>
      </c>
      <c r="C53" s="15">
        <v>0</v>
      </c>
      <c r="D53" s="15"/>
      <c r="E53" s="15">
        <v>0</v>
      </c>
      <c r="F53" s="15"/>
      <c r="G53" s="63">
        <v>0</v>
      </c>
    </row>
    <row r="54" spans="1:7" ht="15.75" thickBot="1">
      <c r="A54" s="111">
        <v>1300</v>
      </c>
      <c r="B54" s="105" t="s">
        <v>53</v>
      </c>
      <c r="C54" s="64">
        <v>5170.8</v>
      </c>
      <c r="D54" s="64"/>
      <c r="E54" s="64">
        <v>808.1</v>
      </c>
      <c r="F54" s="64"/>
      <c r="G54" s="65">
        <v>0</v>
      </c>
    </row>
    <row r="55" spans="1:7" ht="15.75" thickBot="1">
      <c r="A55" s="77"/>
      <c r="B55" s="78" t="s">
        <v>79</v>
      </c>
      <c r="C55" s="79">
        <f>C7+C16+C20+C28+C33+C34+C40+C45+C49+C53+C54+C43</f>
        <v>1126225.5</v>
      </c>
      <c r="D55" s="79">
        <f>D7+D16+D20+D28+D33+D34+D40+D45+D49+D53+D54+D43</f>
        <v>0</v>
      </c>
      <c r="E55" s="79">
        <f>E7+E16+E20+E28+E33+E34+E40+E45+E49+E53+E54+E43</f>
        <v>121215.4</v>
      </c>
      <c r="F55" s="80"/>
      <c r="G55" s="81">
        <f>E55/C55%</f>
        <v>10.76297775179127</v>
      </c>
    </row>
    <row r="56" spans="1:7" ht="15">
      <c r="A56" s="1"/>
      <c r="B56" s="1"/>
      <c r="C56" s="1"/>
      <c r="D56" s="1"/>
      <c r="E56" s="117"/>
      <c r="F56" s="1"/>
      <c r="G56" s="1"/>
    </row>
    <row r="57" spans="1:7" ht="15">
      <c r="A57" s="131" t="s">
        <v>127</v>
      </c>
      <c r="B57" s="131"/>
      <c r="C57" s="1"/>
      <c r="D57" s="1"/>
      <c r="E57" s="1"/>
      <c r="F57" s="1"/>
      <c r="G57" s="1"/>
    </row>
    <row r="58" spans="1:7" ht="15">
      <c r="A58" s="1" t="s">
        <v>128</v>
      </c>
      <c r="B58" s="1"/>
      <c r="C58" s="1"/>
      <c r="D58" s="1"/>
      <c r="E58" s="1" t="s">
        <v>114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106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2017-03-13T11:05:09Z</cp:lastPrinted>
  <dcterms:created xsi:type="dcterms:W3CDTF">1996-10-08T23:32:33Z</dcterms:created>
  <dcterms:modified xsi:type="dcterms:W3CDTF">2017-03-13T11:06:50Z</dcterms:modified>
  <cp:category/>
  <cp:version/>
  <cp:contentType/>
  <cp:contentStatus/>
</cp:coreProperties>
</file>